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n\Google Drive\Sailing\Sail Jax\2020\"/>
    </mc:Choice>
  </mc:AlternateContent>
  <xr:revisionPtr revIDLastSave="0" documentId="13_ncr:1_{91E8D966-C9AC-4AC4-82C9-5A53087F100C}" xr6:coauthVersionLast="45" xr6:coauthVersionMax="45" xr10:uidLastSave="{00000000-0000-0000-0000-000000000000}"/>
  <bookViews>
    <workbookView xWindow="3120" yWindow="135" windowWidth="17445" windowHeight="148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" l="1"/>
  <c r="D38" i="1" s="1"/>
  <c r="C22" i="1"/>
  <c r="E22" i="1" s="1"/>
  <c r="F22" i="1" s="1"/>
  <c r="C6" i="1"/>
  <c r="E6" i="1" s="1"/>
  <c r="F6" i="1" s="1"/>
  <c r="E38" i="1" l="1"/>
  <c r="F38" i="1" s="1"/>
  <c r="D22" i="1"/>
  <c r="D6" i="1"/>
  <c r="C48" i="1"/>
  <c r="E48" i="1" s="1"/>
  <c r="F48" i="1" s="1"/>
  <c r="C32" i="1"/>
  <c r="E32" i="1" s="1"/>
  <c r="F32" i="1" s="1"/>
  <c r="C47" i="1"/>
  <c r="E47" i="1" s="1"/>
  <c r="F47" i="1" s="1"/>
  <c r="C46" i="1"/>
  <c r="E46" i="1" s="1"/>
  <c r="F46" i="1" s="1"/>
  <c r="C31" i="1"/>
  <c r="E31" i="1" s="1"/>
  <c r="F31" i="1" s="1"/>
  <c r="C30" i="1"/>
  <c r="E30" i="1" s="1"/>
  <c r="F30" i="1" s="1"/>
  <c r="C5" i="1"/>
  <c r="D5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D48" i="1" l="1"/>
  <c r="D32" i="1"/>
  <c r="E5" i="1"/>
  <c r="D47" i="1"/>
  <c r="D46" i="1"/>
  <c r="D31" i="1"/>
  <c r="D30" i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C42" i="1"/>
  <c r="E42" i="1" s="1"/>
  <c r="F42" i="1" s="1"/>
  <c r="C41" i="1"/>
  <c r="E41" i="1" s="1"/>
  <c r="F41" i="1" s="1"/>
  <c r="C40" i="1"/>
  <c r="E40" i="1" s="1"/>
  <c r="F40" i="1" s="1"/>
  <c r="C26" i="1"/>
  <c r="D26" i="1" s="1"/>
  <c r="C25" i="1"/>
  <c r="D25" i="1" s="1"/>
  <c r="C24" i="1"/>
  <c r="D24" i="1" s="1"/>
  <c r="C45" i="1"/>
  <c r="E45" i="1" s="1"/>
  <c r="F45" i="1" s="1"/>
  <c r="C44" i="1"/>
  <c r="E44" i="1" s="1"/>
  <c r="F44" i="1" s="1"/>
  <c r="C43" i="1"/>
  <c r="E43" i="1" s="1"/>
  <c r="F43" i="1" s="1"/>
  <c r="C39" i="1"/>
  <c r="E39" i="1" s="1"/>
  <c r="F39" i="1" s="1"/>
  <c r="C37" i="1"/>
  <c r="D37" i="1" s="1"/>
  <c r="C29" i="1"/>
  <c r="E29" i="1" s="1"/>
  <c r="F29" i="1" s="1"/>
  <c r="C28" i="1"/>
  <c r="E28" i="1" s="1"/>
  <c r="F28" i="1" s="1"/>
  <c r="C27" i="1"/>
  <c r="D27" i="1" s="1"/>
  <c r="C23" i="1"/>
  <c r="D23" i="1" s="1"/>
  <c r="C21" i="1"/>
  <c r="D21" i="1" s="1"/>
  <c r="D45" i="1" l="1"/>
  <c r="E27" i="1"/>
  <c r="F27" i="1" s="1"/>
  <c r="E21" i="1"/>
  <c r="E23" i="1"/>
  <c r="F23" i="1" s="1"/>
  <c r="E24" i="1"/>
  <c r="F24" i="1" s="1"/>
  <c r="E26" i="1"/>
  <c r="F26" i="1" s="1"/>
  <c r="D41" i="1"/>
  <c r="D28" i="1"/>
  <c r="E25" i="1"/>
  <c r="F25" i="1" s="1"/>
  <c r="D40" i="1"/>
  <c r="D42" i="1"/>
  <c r="D44" i="1"/>
  <c r="D43" i="1"/>
  <c r="D39" i="1"/>
  <c r="E37" i="1"/>
  <c r="D29" i="1"/>
</calcChain>
</file>

<file path=xl/sharedStrings.xml><?xml version="1.0" encoding="utf-8"?>
<sst xmlns="http://schemas.openxmlformats.org/spreadsheetml/2006/main" count="61" uniqueCount="21">
  <si>
    <t>Encore</t>
  </si>
  <si>
    <t>Kaos</t>
  </si>
  <si>
    <t>Avenger</t>
  </si>
  <si>
    <t>phrf</t>
  </si>
  <si>
    <t>diff</t>
  </si>
  <si>
    <t>actual</t>
  </si>
  <si>
    <t>secs diff</t>
  </si>
  <si>
    <t>Start</t>
  </si>
  <si>
    <t>hrs diff</t>
  </si>
  <si>
    <t>TBA</t>
  </si>
  <si>
    <t>Skallywag</t>
  </si>
  <si>
    <t>Easy Button</t>
  </si>
  <si>
    <t>Rapid Trans</t>
  </si>
  <si>
    <t>Cheetah</t>
  </si>
  <si>
    <t>Baseline</t>
  </si>
  <si>
    <t>Full Wolf</t>
  </si>
  <si>
    <t>5 and Back</t>
  </si>
  <si>
    <t>9 and Back</t>
  </si>
  <si>
    <t>Daze Off</t>
  </si>
  <si>
    <t>Rattle &amp; Hum</t>
  </si>
  <si>
    <t>Updated 7-6-20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</si>
</sst>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/>
    </xf>
    <xf numFmtId="164" fontId="0" fillId="0" borderId="0" xfId="0" quotePrefix="1" applyNumberFormat="1"/>
    <xf numFmtId="164" fontId="0" fillId="2" borderId="0" xfId="0" applyNumberFormat="1" applyFill="1"/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164" fontId="0" fillId="0" borderId="0" xfId="0" quotePrefix="1" applyNumberFormat="1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0" fontId="2" fillId="4" borderId="0" xfId="0" applyFont="1" applyFill="1" applyAlignment="1">
      <alignment horizontal="left"/>
    </xf>
    <xf numFmtId="0" fontId="1" fillId="4" borderId="0" xfId="0" applyFont="1" applyFill="1"/>
    <xf numFmtId="164" fontId="0" fillId="4" borderId="0" xfId="0" applyNumberFormat="1" applyFill="1"/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EF5E2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workbookViewId="0">
      <selection activeCell="J7" sqref="J7"/>
    </sheetView>
  </sheetViews>
  <sheetFormatPr defaultRowHeight="15" x14ac:dyDescent="0.25"/>
  <cols>
    <col min="1" max="1" width="15.28515625" style="13" bestFit="1" customWidth="1"/>
    <col min="2" max="2" width="7.85546875" customWidth="1"/>
    <col min="3" max="3" width="5.85546875" customWidth="1"/>
    <col min="4" max="4" width="11.140625" customWidth="1"/>
    <col min="5" max="5" width="10.85546875" customWidth="1"/>
    <col min="6" max="6" width="11" customWidth="1"/>
  </cols>
  <sheetData>
    <row r="1" spans="1:7" x14ac:dyDescent="0.25">
      <c r="A1" s="24" t="s">
        <v>20</v>
      </c>
    </row>
    <row r="2" spans="1:7" x14ac:dyDescent="0.25">
      <c r="B2" s="2"/>
      <c r="C2" s="2"/>
      <c r="D2" s="6" t="s">
        <v>15</v>
      </c>
    </row>
    <row r="3" spans="1:7" x14ac:dyDescent="0.25">
      <c r="B3" s="2" t="s">
        <v>5</v>
      </c>
      <c r="C3" s="2" t="s">
        <v>4</v>
      </c>
      <c r="D3" s="22">
        <v>8.18</v>
      </c>
    </row>
    <row r="4" spans="1:7" x14ac:dyDescent="0.25">
      <c r="A4" s="14"/>
      <c r="B4" s="7" t="s">
        <v>3</v>
      </c>
      <c r="C4" s="7" t="s">
        <v>3</v>
      </c>
      <c r="D4" s="7" t="s">
        <v>6</v>
      </c>
      <c r="E4" s="7" t="s">
        <v>8</v>
      </c>
      <c r="F4" s="8" t="s">
        <v>7</v>
      </c>
    </row>
    <row r="5" spans="1:7" ht="13.5" customHeight="1" x14ac:dyDescent="0.25">
      <c r="A5" s="19" t="s">
        <v>14</v>
      </c>
      <c r="B5" s="20">
        <v>171</v>
      </c>
      <c r="C5">
        <f t="shared" ref="C5:C16" si="0">B5-$B$5</f>
        <v>0</v>
      </c>
      <c r="D5" s="17">
        <f t="shared" ref="D5:D16" si="1">$D$3*C5</f>
        <v>0</v>
      </c>
      <c r="E5" s="3">
        <f t="shared" ref="E5:E16" si="2">TIME(0,0,ROUND(ABS(C5)*$D$3,0))</f>
        <v>0</v>
      </c>
      <c r="F5" s="21">
        <v>0.8125</v>
      </c>
      <c r="G5" s="1"/>
    </row>
    <row r="6" spans="1:7" x14ac:dyDescent="0.25">
      <c r="A6" s="15" t="s">
        <v>18</v>
      </c>
      <c r="B6" s="5">
        <v>171</v>
      </c>
      <c r="C6">
        <f t="shared" ref="C6" si="3">B6-$B$5</f>
        <v>0</v>
      </c>
      <c r="D6" s="17">
        <f t="shared" ref="D6" si="4">$D$3*C6</f>
        <v>0</v>
      </c>
      <c r="E6" s="3">
        <f t="shared" ref="E6" si="5">TIME(0,0,ROUND(ABS(C6)*$D$3,0))</f>
        <v>0</v>
      </c>
      <c r="F6" s="4">
        <f t="shared" ref="F6" si="6">$F$5+E6</f>
        <v>0.8125</v>
      </c>
    </row>
    <row r="7" spans="1:7" x14ac:dyDescent="0.25">
      <c r="A7" s="15" t="s">
        <v>10</v>
      </c>
      <c r="B7" s="5">
        <v>132</v>
      </c>
      <c r="C7">
        <f t="shared" si="0"/>
        <v>-39</v>
      </c>
      <c r="D7" s="17">
        <f t="shared" si="1"/>
        <v>-319.02</v>
      </c>
      <c r="E7" s="3">
        <f t="shared" si="2"/>
        <v>3.6921296296296298E-3</v>
      </c>
      <c r="F7" s="4">
        <f t="shared" ref="F7:F16" si="7">$F$5+E7</f>
        <v>0.81619212962962961</v>
      </c>
    </row>
    <row r="8" spans="1:7" x14ac:dyDescent="0.25">
      <c r="A8" s="15" t="s">
        <v>0</v>
      </c>
      <c r="B8" s="5">
        <v>123</v>
      </c>
      <c r="C8">
        <f t="shared" si="0"/>
        <v>-48</v>
      </c>
      <c r="D8" s="17">
        <f t="shared" si="1"/>
        <v>-392.64</v>
      </c>
      <c r="E8" s="3">
        <f t="shared" si="2"/>
        <v>4.5486111111111109E-3</v>
      </c>
      <c r="F8" s="4">
        <f t="shared" si="7"/>
        <v>0.81704861111111116</v>
      </c>
    </row>
    <row r="9" spans="1:7" x14ac:dyDescent="0.25">
      <c r="A9" s="15" t="s">
        <v>13</v>
      </c>
      <c r="B9" s="5">
        <v>117</v>
      </c>
      <c r="C9">
        <f t="shared" si="0"/>
        <v>-54</v>
      </c>
      <c r="D9" s="17">
        <f t="shared" si="1"/>
        <v>-441.71999999999997</v>
      </c>
      <c r="E9" s="3">
        <f t="shared" si="2"/>
        <v>5.115740740740741E-3</v>
      </c>
      <c r="F9" s="4">
        <f t="shared" si="7"/>
        <v>0.81761574074074073</v>
      </c>
    </row>
    <row r="10" spans="1:7" x14ac:dyDescent="0.25">
      <c r="A10" s="15" t="s">
        <v>12</v>
      </c>
      <c r="B10" s="5">
        <v>111</v>
      </c>
      <c r="C10">
        <f t="shared" si="0"/>
        <v>-60</v>
      </c>
      <c r="D10" s="17">
        <f t="shared" si="1"/>
        <v>-490.79999999999995</v>
      </c>
      <c r="E10" s="3">
        <f t="shared" si="2"/>
        <v>5.6828703703703702E-3</v>
      </c>
      <c r="F10" s="4">
        <f t="shared" si="7"/>
        <v>0.81818287037037041</v>
      </c>
    </row>
    <row r="11" spans="1:7" x14ac:dyDescent="0.25">
      <c r="A11" s="15" t="s">
        <v>1</v>
      </c>
      <c r="B11" s="5">
        <v>105</v>
      </c>
      <c r="C11">
        <f t="shared" si="0"/>
        <v>-66</v>
      </c>
      <c r="D11" s="17">
        <f t="shared" si="1"/>
        <v>-539.88</v>
      </c>
      <c r="E11" s="3">
        <f t="shared" si="2"/>
        <v>6.2499999999999995E-3</v>
      </c>
      <c r="F11" s="4">
        <f t="shared" si="7"/>
        <v>0.81874999999999998</v>
      </c>
    </row>
    <row r="12" spans="1:7" x14ac:dyDescent="0.25">
      <c r="A12" s="15" t="s">
        <v>2</v>
      </c>
      <c r="B12" s="5">
        <v>102</v>
      </c>
      <c r="C12">
        <f t="shared" si="0"/>
        <v>-69</v>
      </c>
      <c r="D12" s="17">
        <f t="shared" si="1"/>
        <v>-564.41999999999996</v>
      </c>
      <c r="E12" s="3">
        <f t="shared" si="2"/>
        <v>6.5277777777777782E-3</v>
      </c>
      <c r="F12" s="4">
        <f t="shared" si="7"/>
        <v>0.8190277777777778</v>
      </c>
    </row>
    <row r="13" spans="1:7" x14ac:dyDescent="0.25">
      <c r="A13" s="15" t="s">
        <v>11</v>
      </c>
      <c r="B13" s="5">
        <v>99</v>
      </c>
      <c r="C13">
        <f t="shared" si="0"/>
        <v>-72</v>
      </c>
      <c r="D13" s="17">
        <f t="shared" si="1"/>
        <v>-588.96</v>
      </c>
      <c r="E13" s="3">
        <f t="shared" si="2"/>
        <v>6.8171296296296287E-3</v>
      </c>
      <c r="F13" s="4">
        <f t="shared" si="7"/>
        <v>0.81931712962962966</v>
      </c>
    </row>
    <row r="14" spans="1:7" x14ac:dyDescent="0.25">
      <c r="A14" s="15" t="s">
        <v>19</v>
      </c>
      <c r="B14" s="5">
        <v>87</v>
      </c>
      <c r="C14">
        <f t="shared" si="0"/>
        <v>-84</v>
      </c>
      <c r="D14" s="17">
        <f t="shared" si="1"/>
        <v>-687.12</v>
      </c>
      <c r="E14" s="3">
        <f t="shared" si="2"/>
        <v>7.951388888888888E-3</v>
      </c>
      <c r="F14" s="4">
        <f t="shared" si="7"/>
        <v>0.82045138888888891</v>
      </c>
    </row>
    <row r="15" spans="1:7" x14ac:dyDescent="0.25">
      <c r="A15" s="15" t="s">
        <v>9</v>
      </c>
      <c r="B15" s="5">
        <v>-49</v>
      </c>
      <c r="C15" s="9">
        <f t="shared" si="0"/>
        <v>-220</v>
      </c>
      <c r="D15" s="18">
        <f t="shared" si="1"/>
        <v>-1799.6</v>
      </c>
      <c r="E15" s="10">
        <f t="shared" si="2"/>
        <v>2.0833333333333332E-2</v>
      </c>
      <c r="F15" s="4">
        <f t="shared" si="7"/>
        <v>0.83333333333333337</v>
      </c>
    </row>
    <row r="16" spans="1:7" x14ac:dyDescent="0.25">
      <c r="A16" s="15" t="s">
        <v>9</v>
      </c>
      <c r="B16" s="5">
        <v>-49</v>
      </c>
      <c r="C16" s="9">
        <f t="shared" si="0"/>
        <v>-220</v>
      </c>
      <c r="D16" s="18">
        <f t="shared" si="1"/>
        <v>-1799.6</v>
      </c>
      <c r="E16" s="10">
        <f t="shared" si="2"/>
        <v>2.0833333333333332E-2</v>
      </c>
      <c r="F16" s="4">
        <f t="shared" si="7"/>
        <v>0.83333333333333337</v>
      </c>
    </row>
    <row r="17" spans="1:6" x14ac:dyDescent="0.25">
      <c r="A17" s="16"/>
      <c r="B17" s="9"/>
      <c r="C17" s="9"/>
      <c r="D17" s="12"/>
      <c r="E17" s="10"/>
      <c r="F17" s="11"/>
    </row>
    <row r="18" spans="1:6" x14ac:dyDescent="0.25">
      <c r="A18" s="16"/>
      <c r="B18" s="9"/>
      <c r="C18" s="9"/>
      <c r="D18" s="6" t="s">
        <v>16</v>
      </c>
      <c r="E18" s="10"/>
      <c r="F18" s="11"/>
    </row>
    <row r="19" spans="1:6" x14ac:dyDescent="0.25">
      <c r="B19" s="2" t="s">
        <v>5</v>
      </c>
      <c r="C19" s="2" t="s">
        <v>4</v>
      </c>
      <c r="D19" s="22">
        <v>7.53</v>
      </c>
    </row>
    <row r="20" spans="1:6" x14ac:dyDescent="0.25">
      <c r="A20" s="14"/>
      <c r="B20" s="7" t="s">
        <v>3</v>
      </c>
      <c r="C20" s="7" t="s">
        <v>3</v>
      </c>
      <c r="D20" s="7" t="s">
        <v>6</v>
      </c>
      <c r="E20" s="7" t="s">
        <v>8</v>
      </c>
      <c r="F20" s="8" t="s">
        <v>7</v>
      </c>
    </row>
    <row r="21" spans="1:6" x14ac:dyDescent="0.25">
      <c r="A21" s="19" t="s">
        <v>14</v>
      </c>
      <c r="B21" s="20">
        <v>171</v>
      </c>
      <c r="C21">
        <f t="shared" ref="C21:C29" si="8">B21-$B$21</f>
        <v>0</v>
      </c>
      <c r="D21" s="2">
        <f t="shared" ref="D21:D29" si="9">$D$19*C21</f>
        <v>0</v>
      </c>
      <c r="E21" s="3">
        <f t="shared" ref="E21:E29" si="10">TIME(0,0,ROUND(ABS(C21)*$D$19,0))</f>
        <v>0</v>
      </c>
      <c r="F21" s="21">
        <v>0.8125</v>
      </c>
    </row>
    <row r="22" spans="1:6" x14ac:dyDescent="0.25">
      <c r="A22" s="15" t="s">
        <v>18</v>
      </c>
      <c r="B22" s="5">
        <v>171</v>
      </c>
      <c r="C22">
        <f t="shared" ref="C22" si="11">B22-$B$21</f>
        <v>0</v>
      </c>
      <c r="D22" s="17">
        <f t="shared" ref="D22" si="12">$D$19*C22</f>
        <v>0</v>
      </c>
      <c r="E22" s="3">
        <f t="shared" ref="E22" si="13">TIME(0,0,ROUND(ABS(C22)*$D$19,0))</f>
        <v>0</v>
      </c>
      <c r="F22" s="4">
        <f t="shared" ref="F22" si="14">$F$21+E22</f>
        <v>0.8125</v>
      </c>
    </row>
    <row r="23" spans="1:6" x14ac:dyDescent="0.25">
      <c r="A23" s="15" t="s">
        <v>10</v>
      </c>
      <c r="B23" s="5">
        <v>132</v>
      </c>
      <c r="C23">
        <f t="shared" si="8"/>
        <v>-39</v>
      </c>
      <c r="D23" s="17">
        <f t="shared" si="9"/>
        <v>-293.67</v>
      </c>
      <c r="E23" s="3">
        <f t="shared" si="10"/>
        <v>3.4027777777777784E-3</v>
      </c>
      <c r="F23" s="4">
        <f t="shared" ref="F23:F29" si="15">$F$21+E23</f>
        <v>0.81590277777777775</v>
      </c>
    </row>
    <row r="24" spans="1:6" x14ac:dyDescent="0.25">
      <c r="A24" s="15" t="s">
        <v>0</v>
      </c>
      <c r="B24" s="5">
        <v>123</v>
      </c>
      <c r="C24">
        <f t="shared" si="8"/>
        <v>-48</v>
      </c>
      <c r="D24" s="17">
        <f t="shared" si="9"/>
        <v>-361.44</v>
      </c>
      <c r="E24" s="3">
        <f t="shared" si="10"/>
        <v>4.1782407407407402E-3</v>
      </c>
      <c r="F24" s="4">
        <f t="shared" si="15"/>
        <v>0.81667824074074069</v>
      </c>
    </row>
    <row r="25" spans="1:6" x14ac:dyDescent="0.25">
      <c r="A25" s="15" t="s">
        <v>13</v>
      </c>
      <c r="B25" s="5">
        <v>117</v>
      </c>
      <c r="C25">
        <f t="shared" si="8"/>
        <v>-54</v>
      </c>
      <c r="D25" s="17">
        <f t="shared" si="9"/>
        <v>-406.62</v>
      </c>
      <c r="E25" s="3">
        <f t="shared" si="10"/>
        <v>4.7106481481481478E-3</v>
      </c>
      <c r="F25" s="4">
        <f t="shared" si="15"/>
        <v>0.81721064814814814</v>
      </c>
    </row>
    <row r="26" spans="1:6" x14ac:dyDescent="0.25">
      <c r="A26" s="15" t="s">
        <v>12</v>
      </c>
      <c r="B26" s="5">
        <v>111</v>
      </c>
      <c r="C26">
        <f t="shared" si="8"/>
        <v>-60</v>
      </c>
      <c r="D26" s="17">
        <f t="shared" si="9"/>
        <v>-451.8</v>
      </c>
      <c r="E26" s="3">
        <f t="shared" si="10"/>
        <v>5.2314814814814819E-3</v>
      </c>
      <c r="F26" s="4">
        <f t="shared" si="15"/>
        <v>0.81773148148148145</v>
      </c>
    </row>
    <row r="27" spans="1:6" x14ac:dyDescent="0.25">
      <c r="A27" s="15" t="s">
        <v>1</v>
      </c>
      <c r="B27" s="5">
        <v>105</v>
      </c>
      <c r="C27">
        <f t="shared" si="8"/>
        <v>-66</v>
      </c>
      <c r="D27" s="17">
        <f t="shared" si="9"/>
        <v>-496.98</v>
      </c>
      <c r="E27" s="3">
        <f t="shared" si="10"/>
        <v>5.7523148148148143E-3</v>
      </c>
      <c r="F27" s="4">
        <f t="shared" si="15"/>
        <v>0.81825231481481486</v>
      </c>
    </row>
    <row r="28" spans="1:6" x14ac:dyDescent="0.25">
      <c r="A28" s="15" t="s">
        <v>2</v>
      </c>
      <c r="B28" s="5">
        <v>102</v>
      </c>
      <c r="C28">
        <f t="shared" si="8"/>
        <v>-69</v>
      </c>
      <c r="D28" s="17">
        <f t="shared" si="9"/>
        <v>-519.57000000000005</v>
      </c>
      <c r="E28" s="3">
        <f t="shared" si="10"/>
        <v>6.0185185185185177E-3</v>
      </c>
      <c r="F28" s="4">
        <f t="shared" si="15"/>
        <v>0.81851851851851853</v>
      </c>
    </row>
    <row r="29" spans="1:6" x14ac:dyDescent="0.25">
      <c r="A29" s="15" t="s">
        <v>11</v>
      </c>
      <c r="B29" s="5">
        <v>99</v>
      </c>
      <c r="C29">
        <f t="shared" si="8"/>
        <v>-72</v>
      </c>
      <c r="D29" s="17">
        <f t="shared" si="9"/>
        <v>-542.16</v>
      </c>
      <c r="E29" s="3">
        <f t="shared" si="10"/>
        <v>6.2731481481481484E-3</v>
      </c>
      <c r="F29" s="4">
        <f t="shared" si="15"/>
        <v>0.81877314814814817</v>
      </c>
    </row>
    <row r="30" spans="1:6" x14ac:dyDescent="0.25">
      <c r="A30" s="15" t="s">
        <v>19</v>
      </c>
      <c r="B30" s="5">
        <v>87</v>
      </c>
      <c r="C30">
        <f t="shared" ref="C30" si="16">B30-$B$21</f>
        <v>-84</v>
      </c>
      <c r="D30" s="17">
        <f t="shared" ref="D30" si="17">$D$19*C30</f>
        <v>-632.52</v>
      </c>
      <c r="E30" s="3">
        <f t="shared" ref="E30" si="18">TIME(0,0,ROUND(ABS(C30)*$D$19,0))</f>
        <v>7.3263888888888892E-3</v>
      </c>
      <c r="F30" s="4">
        <f t="shared" ref="F30" si="19">$F$21+E30</f>
        <v>0.81982638888888892</v>
      </c>
    </row>
    <row r="31" spans="1:6" x14ac:dyDescent="0.25">
      <c r="A31" s="15" t="s">
        <v>9</v>
      </c>
      <c r="B31" s="5">
        <v>-68</v>
      </c>
      <c r="C31" s="9">
        <f t="shared" ref="C31" si="20">B31-$B$21</f>
        <v>-239</v>
      </c>
      <c r="D31" s="18">
        <f t="shared" ref="D31" si="21">$D$19*C31</f>
        <v>-1799.67</v>
      </c>
      <c r="E31" s="10">
        <f t="shared" ref="E31" si="22">TIME(0,0,ROUND(ABS(C31)*$D$19,0))</f>
        <v>2.0833333333333332E-2</v>
      </c>
      <c r="F31" s="4">
        <f t="shared" ref="F31" si="23">$F$21+E31</f>
        <v>0.83333333333333337</v>
      </c>
    </row>
    <row r="32" spans="1:6" x14ac:dyDescent="0.25">
      <c r="A32" s="15" t="s">
        <v>9</v>
      </c>
      <c r="B32" s="5">
        <v>-68</v>
      </c>
      <c r="C32" s="9">
        <f t="shared" ref="C32" si="24">B32-$B$21</f>
        <v>-239</v>
      </c>
      <c r="D32" s="18">
        <f t="shared" ref="D32" si="25">$D$19*C32</f>
        <v>-1799.67</v>
      </c>
      <c r="E32" s="10">
        <f t="shared" ref="E32" si="26">TIME(0,0,ROUND(ABS(C32)*$D$19,0))</f>
        <v>2.0833333333333332E-2</v>
      </c>
      <c r="F32" s="4">
        <f t="shared" ref="F32" si="27">$F$21+E32</f>
        <v>0.83333333333333337</v>
      </c>
    </row>
    <row r="33" spans="1:6" x14ac:dyDescent="0.25">
      <c r="D33" s="2"/>
    </row>
    <row r="34" spans="1:6" x14ac:dyDescent="0.25">
      <c r="B34" s="2"/>
      <c r="C34" s="2"/>
      <c r="D34" s="6" t="s">
        <v>17</v>
      </c>
    </row>
    <row r="35" spans="1:6" x14ac:dyDescent="0.25">
      <c r="B35" s="2" t="s">
        <v>5</v>
      </c>
      <c r="C35" s="2" t="s">
        <v>4</v>
      </c>
      <c r="D35" s="23">
        <v>2.97</v>
      </c>
    </row>
    <row r="36" spans="1:6" x14ac:dyDescent="0.25">
      <c r="A36" s="14"/>
      <c r="B36" s="7" t="s">
        <v>3</v>
      </c>
      <c r="C36" s="7" t="s">
        <v>3</v>
      </c>
      <c r="D36" s="7" t="s">
        <v>6</v>
      </c>
      <c r="E36" s="7" t="s">
        <v>8</v>
      </c>
      <c r="F36" s="8" t="s">
        <v>7</v>
      </c>
    </row>
    <row r="37" spans="1:6" x14ac:dyDescent="0.25">
      <c r="A37" s="19" t="s">
        <v>14</v>
      </c>
      <c r="B37" s="20">
        <v>171</v>
      </c>
      <c r="C37">
        <f t="shared" ref="C37:C45" si="28">B37-$B$37</f>
        <v>0</v>
      </c>
      <c r="D37" s="2">
        <f t="shared" ref="D37:D45" si="29">$D$35*C37</f>
        <v>0</v>
      </c>
      <c r="E37" s="3">
        <f t="shared" ref="E37:E45" si="30">TIME(0,0,ROUND(ABS(C37)*$D$35,0))</f>
        <v>0</v>
      </c>
      <c r="F37" s="21">
        <v>0.8125</v>
      </c>
    </row>
    <row r="38" spans="1:6" x14ac:dyDescent="0.25">
      <c r="A38" s="15" t="s">
        <v>18</v>
      </c>
      <c r="B38" s="5">
        <v>171</v>
      </c>
      <c r="C38">
        <f t="shared" ref="C38" si="31">B38-$B$37</f>
        <v>0</v>
      </c>
      <c r="D38" s="2">
        <f t="shared" ref="D38" si="32">$D$35*C38</f>
        <v>0</v>
      </c>
      <c r="E38" s="3">
        <f t="shared" ref="E38" si="33">TIME(0,0,ROUND(ABS(C38)*$D$35,0))</f>
        <v>0</v>
      </c>
      <c r="F38" s="4">
        <f t="shared" ref="F38" si="34">$F$37+E38</f>
        <v>0.8125</v>
      </c>
    </row>
    <row r="39" spans="1:6" x14ac:dyDescent="0.25">
      <c r="A39" s="15" t="s">
        <v>10</v>
      </c>
      <c r="B39" s="5">
        <v>132</v>
      </c>
      <c r="C39">
        <f t="shared" si="28"/>
        <v>-39</v>
      </c>
      <c r="D39" s="2">
        <f t="shared" si="29"/>
        <v>-115.83000000000001</v>
      </c>
      <c r="E39" s="3">
        <f t="shared" si="30"/>
        <v>1.3425925925925925E-3</v>
      </c>
      <c r="F39" s="4">
        <f t="shared" ref="F39:F45" si="35">$F$37+E39</f>
        <v>0.81384259259259262</v>
      </c>
    </row>
    <row r="40" spans="1:6" x14ac:dyDescent="0.25">
      <c r="A40" s="15" t="s">
        <v>0</v>
      </c>
      <c r="B40" s="5">
        <v>123</v>
      </c>
      <c r="C40">
        <f t="shared" si="28"/>
        <v>-48</v>
      </c>
      <c r="D40" s="2">
        <f t="shared" si="29"/>
        <v>-142.56</v>
      </c>
      <c r="E40" s="3">
        <f t="shared" si="30"/>
        <v>1.6550925925925926E-3</v>
      </c>
      <c r="F40" s="4">
        <f t="shared" si="35"/>
        <v>0.81415509259259256</v>
      </c>
    </row>
    <row r="41" spans="1:6" x14ac:dyDescent="0.25">
      <c r="A41" s="15" t="s">
        <v>13</v>
      </c>
      <c r="B41" s="5">
        <v>117</v>
      </c>
      <c r="C41">
        <f t="shared" si="28"/>
        <v>-54</v>
      </c>
      <c r="D41" s="2">
        <f t="shared" si="29"/>
        <v>-160.38000000000002</v>
      </c>
      <c r="E41" s="3">
        <f t="shared" si="30"/>
        <v>1.8518518518518517E-3</v>
      </c>
      <c r="F41" s="4">
        <f t="shared" si="35"/>
        <v>0.81435185185185188</v>
      </c>
    </row>
    <row r="42" spans="1:6" x14ac:dyDescent="0.25">
      <c r="A42" s="15" t="s">
        <v>12</v>
      </c>
      <c r="B42" s="5">
        <v>111</v>
      </c>
      <c r="C42">
        <f t="shared" si="28"/>
        <v>-60</v>
      </c>
      <c r="D42" s="2">
        <f t="shared" si="29"/>
        <v>-178.20000000000002</v>
      </c>
      <c r="E42" s="3">
        <f t="shared" si="30"/>
        <v>2.0601851851851853E-3</v>
      </c>
      <c r="F42" s="4">
        <f t="shared" si="35"/>
        <v>0.81456018518518514</v>
      </c>
    </row>
    <row r="43" spans="1:6" x14ac:dyDescent="0.25">
      <c r="A43" s="15" t="s">
        <v>1</v>
      </c>
      <c r="B43" s="5">
        <v>105</v>
      </c>
      <c r="C43">
        <f t="shared" si="28"/>
        <v>-66</v>
      </c>
      <c r="D43" s="2">
        <f t="shared" si="29"/>
        <v>-196.02</v>
      </c>
      <c r="E43" s="3">
        <f t="shared" si="30"/>
        <v>2.2685185185185182E-3</v>
      </c>
      <c r="F43" s="4">
        <f t="shared" si="35"/>
        <v>0.8147685185185185</v>
      </c>
    </row>
    <row r="44" spans="1:6" x14ac:dyDescent="0.25">
      <c r="A44" s="15" t="s">
        <v>2</v>
      </c>
      <c r="B44" s="5">
        <v>102</v>
      </c>
      <c r="C44">
        <f t="shared" si="28"/>
        <v>-69</v>
      </c>
      <c r="D44" s="2">
        <f t="shared" si="29"/>
        <v>-204.93</v>
      </c>
      <c r="E44" s="3">
        <f t="shared" si="30"/>
        <v>2.3726851851851851E-3</v>
      </c>
      <c r="F44" s="4">
        <f t="shared" si="35"/>
        <v>0.81487268518518519</v>
      </c>
    </row>
    <row r="45" spans="1:6" x14ac:dyDescent="0.25">
      <c r="A45" s="15" t="s">
        <v>11</v>
      </c>
      <c r="B45" s="5">
        <v>99</v>
      </c>
      <c r="C45">
        <f t="shared" si="28"/>
        <v>-72</v>
      </c>
      <c r="D45" s="2">
        <f t="shared" si="29"/>
        <v>-213.84</v>
      </c>
      <c r="E45" s="3">
        <f t="shared" si="30"/>
        <v>2.476851851851852E-3</v>
      </c>
      <c r="F45" s="4">
        <f t="shared" si="35"/>
        <v>0.81497685185185187</v>
      </c>
    </row>
    <row r="46" spans="1:6" x14ac:dyDescent="0.25">
      <c r="A46" s="15" t="s">
        <v>19</v>
      </c>
      <c r="B46" s="5">
        <v>87</v>
      </c>
      <c r="C46">
        <f t="shared" ref="C46:C47" si="36">B46-$B$37</f>
        <v>-84</v>
      </c>
      <c r="D46" s="2">
        <f t="shared" ref="D46:D47" si="37">$D$35*C46</f>
        <v>-249.48000000000002</v>
      </c>
      <c r="E46" s="3">
        <f t="shared" ref="E46:E47" si="38">TIME(0,0,ROUND(ABS(C46)*$D$35,0))</f>
        <v>2.8819444444444444E-3</v>
      </c>
      <c r="F46" s="4">
        <f t="shared" ref="F46:F47" si="39">$F$37+E46</f>
        <v>0.81538194444444445</v>
      </c>
    </row>
    <row r="47" spans="1:6" x14ac:dyDescent="0.25">
      <c r="A47" s="15" t="s">
        <v>9</v>
      </c>
      <c r="B47" s="5">
        <v>-435</v>
      </c>
      <c r="C47" s="9">
        <f t="shared" si="36"/>
        <v>-606</v>
      </c>
      <c r="D47" s="12">
        <f t="shared" si="37"/>
        <v>-1799.8200000000002</v>
      </c>
      <c r="E47" s="10">
        <f t="shared" si="38"/>
        <v>2.0833333333333332E-2</v>
      </c>
      <c r="F47" s="4">
        <f t="shared" si="39"/>
        <v>0.83333333333333337</v>
      </c>
    </row>
    <row r="48" spans="1:6" x14ac:dyDescent="0.25">
      <c r="A48" s="15" t="s">
        <v>9</v>
      </c>
      <c r="B48" s="5">
        <v>-435</v>
      </c>
      <c r="C48" s="9">
        <f t="shared" ref="C48" si="40">B48-$B$37</f>
        <v>-606</v>
      </c>
      <c r="D48" s="12">
        <f t="shared" ref="D48" si="41">$D$35*C48</f>
        <v>-1799.8200000000002</v>
      </c>
      <c r="E48" s="10">
        <f t="shared" ref="E48" si="42">TIME(0,0,ROUND(ABS(C48)*$D$35,0))</f>
        <v>2.0833333333333332E-2</v>
      </c>
      <c r="F48" s="4">
        <f t="shared" ref="F48" si="43">$F$37+E48</f>
        <v>0.83333333333333337</v>
      </c>
    </row>
    <row r="49" spans="4:4" x14ac:dyDescent="0.25">
      <c r="D49" s="2"/>
    </row>
    <row r="50" spans="4:4" x14ac:dyDescent="0.25">
      <c r="D50" s="2"/>
    </row>
    <row r="51" spans="4:4" x14ac:dyDescent="0.25">
      <c r="D51" s="2"/>
    </row>
    <row r="52" spans="4:4" x14ac:dyDescent="0.25">
      <c r="D52" s="2"/>
    </row>
    <row r="53" spans="4:4" x14ac:dyDescent="0.25">
      <c r="D53" s="2"/>
    </row>
    <row r="54" spans="4:4" x14ac:dyDescent="0.25">
      <c r="D54" s="2"/>
    </row>
    <row r="55" spans="4:4" x14ac:dyDescent="0.25">
      <c r="D55" s="2"/>
    </row>
    <row r="56" spans="4:4" x14ac:dyDescent="0.25">
      <c r="D56" s="2"/>
    </row>
    <row r="57" spans="4:4" x14ac:dyDescent="0.25">
      <c r="D57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Norwood</dc:creator>
  <cp:lastModifiedBy>Adam Norwood</cp:lastModifiedBy>
  <cp:lastPrinted>2020-07-06T17:09:26Z</cp:lastPrinted>
  <dcterms:created xsi:type="dcterms:W3CDTF">2019-08-09T20:31:54Z</dcterms:created>
  <dcterms:modified xsi:type="dcterms:W3CDTF">2020-07-06T17:57:59Z</dcterms:modified>
</cp:coreProperties>
</file>